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RO2012" sheetId="1" r:id="rId1"/>
    <sheet name="Hárok1" sheetId="2" r:id="rId2"/>
  </sheets>
  <definedNames>
    <definedName name="_xlnm.Print_Titles" localSheetId="0">'RO2012'!$A:$A</definedName>
    <definedName name="_xlnm.Print_Area" localSheetId="0">'RO2012'!$A$1:$Y$37</definedName>
  </definedNames>
  <calcPr fullCalcOnLoad="1"/>
</workbook>
</file>

<file path=xl/sharedStrings.xml><?xml version="1.0" encoding="utf-8"?>
<sst xmlns="http://schemas.openxmlformats.org/spreadsheetml/2006/main" count="75" uniqueCount="53">
  <si>
    <t>Záväzný ukazovateľ</t>
  </si>
  <si>
    <t>Schválený</t>
  </si>
  <si>
    <t>RO</t>
  </si>
  <si>
    <t xml:space="preserve">RO </t>
  </si>
  <si>
    <t>rozpočet</t>
  </si>
  <si>
    <t>č. 1</t>
  </si>
  <si>
    <t>č. 2</t>
  </si>
  <si>
    <t>č. 3</t>
  </si>
  <si>
    <t>č. 4</t>
  </si>
  <si>
    <t>č. 5</t>
  </si>
  <si>
    <t>č. 6</t>
  </si>
  <si>
    <t>č. 7</t>
  </si>
  <si>
    <t>č. 8</t>
  </si>
  <si>
    <t>č. 9</t>
  </si>
  <si>
    <t>č. 10</t>
  </si>
  <si>
    <t>č. 11</t>
  </si>
  <si>
    <t>č. 12</t>
  </si>
  <si>
    <t>č. 13</t>
  </si>
  <si>
    <t>č. 15</t>
  </si>
  <si>
    <t>Upravený</t>
  </si>
  <si>
    <t xml:space="preserve">I. PRÍJMY KAPITOLY </t>
  </si>
  <si>
    <t xml:space="preserve">  A. Záväzný ukazovateľ</t>
  </si>
  <si>
    <t>č. 16</t>
  </si>
  <si>
    <t>č. 17</t>
  </si>
  <si>
    <t>č. 18</t>
  </si>
  <si>
    <t>č. 19</t>
  </si>
  <si>
    <t>č. 20</t>
  </si>
  <si>
    <t xml:space="preserve">  B. Prostriedky Európskej únie</t>
  </si>
  <si>
    <t xml:space="preserve">II. VÝDAVKY KAPITOLY CELKOM (A+B) </t>
  </si>
  <si>
    <t>A. Výdavky spolu bez prostriedkov Európskej únie</t>
  </si>
  <si>
    <t>z toho:</t>
  </si>
  <si>
    <t>A.1. prostriedky štátneho rozpočtu (kód zdroja 111)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</si>
  <si>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</si>
  <si>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</si>
  <si>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</si>
  <si>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</si>
  <si>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Počet zamestnancov rozpočtových organizácií podľa  prílohy č. 1 k UV SR č. 651/2011</t>
  </si>
  <si>
    <t>z toho: aparát ústredného orgánu</t>
  </si>
  <si>
    <t>A.4. Kapitálové výdavky (700) (bez prostriedkov na spolufinancovanie)</t>
  </si>
  <si>
    <t>kód zdroja 111</t>
  </si>
  <si>
    <t>kód zdroja 131A</t>
  </si>
  <si>
    <t>kód zdroja 131B</t>
  </si>
  <si>
    <t>B.  Prostriedky z rozpočtu EÚ</t>
  </si>
  <si>
    <t>C. Výdavky štátneho rozpočtu na realizáciu programov na rok  2012</t>
  </si>
  <si>
    <t>06U - Rozvoj zahraničných vzťahov</t>
  </si>
  <si>
    <t>05T - Oficiálna rozvojová pomoc</t>
  </si>
  <si>
    <t>097 - Príspevky SR do MO</t>
  </si>
  <si>
    <t>0AU - Vysielanie civilných expertov do aktivít krízového manažmentu mimo územia SR</t>
  </si>
  <si>
    <t>0D3 - Pomoc krajanom v zahraničí</t>
  </si>
  <si>
    <t>0</t>
  </si>
  <si>
    <t>kód zdroja 13R2</t>
  </si>
  <si>
    <t>č. 21</t>
  </si>
  <si>
    <t>č. 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</si>
</sst>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49" fontId="7" fillId="33" borderId="17" xfId="0" applyNumberFormat="1" applyFont="1" applyFill="1" applyBorder="1" applyAlignment="1">
      <alignment wrapText="1"/>
    </xf>
    <xf numFmtId="4" fontId="7" fillId="33" borderId="0" xfId="0" applyNumberFormat="1" applyFont="1" applyFill="1" applyAlignment="1">
      <alignment/>
    </xf>
    <xf numFmtId="0" fontId="7" fillId="33" borderId="17" xfId="0" applyFont="1" applyFill="1" applyBorder="1" applyAlignment="1">
      <alignment wrapText="1"/>
    </xf>
    <xf numFmtId="49" fontId="7" fillId="33" borderId="16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3" fontId="7" fillId="33" borderId="15" xfId="0" applyNumberFormat="1" applyFont="1" applyFill="1" applyBorder="1" applyAlignment="1">
      <alignment wrapText="1"/>
    </xf>
    <xf numFmtId="3" fontId="7" fillId="33" borderId="16" xfId="0" applyNumberFormat="1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3" fontId="7" fillId="33" borderId="18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wrapText="1"/>
    </xf>
    <xf numFmtId="3" fontId="5" fillId="33" borderId="18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4" fontId="45" fillId="33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" fontId="46" fillId="33" borderId="23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vertical="top" wrapText="1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3" fontId="5" fillId="33" borderId="16" xfId="0" applyNumberFormat="1" applyFont="1" applyFill="1" applyBorder="1" applyAlignment="1">
      <alignment vertical="center"/>
    </xf>
    <xf numFmtId="4" fontId="6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49" fontId="6" fillId="33" borderId="24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7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4" fontId="7" fillId="33" borderId="16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1" fontId="7" fillId="33" borderId="15" xfId="0" applyNumberFormat="1" applyFont="1" applyFill="1" applyBorder="1" applyAlignment="1">
      <alignment/>
    </xf>
    <xf numFmtId="1" fontId="7" fillId="33" borderId="15" xfId="0" applyNumberFormat="1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right" vertical="center"/>
    </xf>
    <xf numFmtId="1" fontId="7" fillId="33" borderId="1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 wrapText="1"/>
    </xf>
    <xf numFmtId="3" fontId="7" fillId="33" borderId="18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7" fillId="33" borderId="1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6" fillId="33" borderId="25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13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3">
      <pane xSplit="1" topLeftCell="Q1" activePane="topRight" state="frozen"/>
      <selection pane="topLeft" activeCell="A1" sqref="A1"/>
      <selection pane="topRight" activeCell="AC29" sqref="AC29"/>
    </sheetView>
  </sheetViews>
  <sheetFormatPr defaultColWidth="9.00390625" defaultRowHeight="12.75"/>
  <cols>
    <col min="1" max="1" width="55.375" style="4" customWidth="1"/>
    <col min="2" max="2" width="13.00390625" style="30" customWidth="1"/>
    <col min="3" max="3" width="12.375" style="19" customWidth="1"/>
    <col min="4" max="4" width="12.875" style="4" customWidth="1"/>
    <col min="5" max="5" width="10.125" style="4" bestFit="1" customWidth="1"/>
    <col min="6" max="6" width="11.75390625" style="4" customWidth="1"/>
    <col min="7" max="7" width="12.00390625" style="4" customWidth="1"/>
    <col min="8" max="8" width="12.25390625" style="4" customWidth="1"/>
    <col min="9" max="9" width="11.125" style="4" customWidth="1"/>
    <col min="10" max="10" width="12.125" style="21" customWidth="1"/>
    <col min="11" max="11" width="10.375" style="4" customWidth="1"/>
    <col min="12" max="12" width="11.375" style="4" customWidth="1"/>
    <col min="13" max="13" width="12.125" style="4" customWidth="1"/>
    <col min="14" max="14" width="14.125" style="4" customWidth="1"/>
    <col min="15" max="15" width="13.75390625" style="4" customWidth="1"/>
    <col min="16" max="16" width="12.00390625" style="4" customWidth="1"/>
    <col min="17" max="17" width="11.25390625" style="4" customWidth="1"/>
    <col min="18" max="18" width="10.75390625" style="4" customWidth="1"/>
    <col min="19" max="19" width="12.125" style="4" customWidth="1"/>
    <col min="20" max="20" width="13.00390625" style="4" customWidth="1"/>
    <col min="21" max="21" width="14.125" style="4" customWidth="1"/>
    <col min="22" max="24" width="10.25390625" style="4" customWidth="1"/>
    <col min="25" max="25" width="15.125" style="39" customWidth="1"/>
    <col min="26" max="26" width="13.75390625" style="4" customWidth="1"/>
    <col min="27" max="27" width="11.75390625" style="4" bestFit="1" customWidth="1"/>
    <col min="28" max="16384" width="9.125" style="4" customWidth="1"/>
  </cols>
  <sheetData>
    <row r="1" spans="1:25" ht="12.75">
      <c r="A1" s="99" t="s">
        <v>0</v>
      </c>
      <c r="B1" s="1" t="s">
        <v>1</v>
      </c>
      <c r="C1" s="40" t="s">
        <v>2</v>
      </c>
      <c r="D1" s="2" t="s">
        <v>2</v>
      </c>
      <c r="E1" s="2" t="s">
        <v>2</v>
      </c>
      <c r="F1" s="3" t="s">
        <v>2</v>
      </c>
      <c r="G1" s="3" t="s">
        <v>2</v>
      </c>
      <c r="H1" s="3" t="s">
        <v>2</v>
      </c>
      <c r="I1" s="2" t="s">
        <v>2</v>
      </c>
      <c r="J1" s="87" t="s">
        <v>3</v>
      </c>
      <c r="K1" s="2" t="s">
        <v>2</v>
      </c>
      <c r="L1" s="2" t="s">
        <v>2</v>
      </c>
      <c r="M1" s="3" t="s">
        <v>2</v>
      </c>
      <c r="N1" s="2" t="s">
        <v>2</v>
      </c>
      <c r="O1" s="3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2</v>
      </c>
      <c r="X1" s="2" t="s">
        <v>2</v>
      </c>
      <c r="Y1" s="43" t="s">
        <v>19</v>
      </c>
    </row>
    <row r="2" spans="1:25" ht="12.75">
      <c r="A2" s="100"/>
      <c r="B2" s="5" t="s">
        <v>4</v>
      </c>
      <c r="C2" s="41" t="s">
        <v>5</v>
      </c>
      <c r="D2" s="6" t="s">
        <v>6</v>
      </c>
      <c r="E2" s="6" t="s">
        <v>7</v>
      </c>
      <c r="F2" s="7" t="s">
        <v>8</v>
      </c>
      <c r="G2" s="7" t="s">
        <v>9</v>
      </c>
      <c r="H2" s="7" t="s">
        <v>10</v>
      </c>
      <c r="I2" s="6" t="s">
        <v>11</v>
      </c>
      <c r="J2" s="88" t="s">
        <v>12</v>
      </c>
      <c r="K2" s="6" t="s">
        <v>13</v>
      </c>
      <c r="L2" s="6" t="s">
        <v>14</v>
      </c>
      <c r="M2" s="7" t="s">
        <v>15</v>
      </c>
      <c r="N2" s="6" t="s">
        <v>16</v>
      </c>
      <c r="O2" s="7" t="s">
        <v>17</v>
      </c>
      <c r="P2" s="6">
        <v>14</v>
      </c>
      <c r="Q2" s="6" t="s">
        <v>18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51</v>
      </c>
      <c r="X2" s="6" t="s">
        <v>52</v>
      </c>
      <c r="Y2" s="44" t="s">
        <v>4</v>
      </c>
    </row>
    <row r="3" spans="1:25" ht="0.75" customHeight="1">
      <c r="A3" s="8"/>
      <c r="B3" s="9"/>
      <c r="C3" s="42"/>
      <c r="D3" s="10"/>
      <c r="E3" s="10"/>
      <c r="F3" s="11"/>
      <c r="G3" s="11"/>
      <c r="H3" s="11"/>
      <c r="I3" s="10"/>
      <c r="J3" s="60"/>
      <c r="K3" s="10"/>
      <c r="L3" s="10"/>
      <c r="M3" s="11"/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45"/>
    </row>
    <row r="4" spans="1:25" ht="15.75">
      <c r="A4" s="12"/>
      <c r="B4" s="48"/>
      <c r="C4" s="49"/>
      <c r="D4" s="11"/>
      <c r="E4" s="11"/>
      <c r="F4" s="11"/>
      <c r="G4" s="11"/>
      <c r="H4" s="11"/>
      <c r="I4" s="11"/>
      <c r="J4" s="89"/>
      <c r="K4" s="11"/>
      <c r="L4" s="11"/>
      <c r="M4" s="11"/>
      <c r="N4" s="11"/>
      <c r="O4" s="11"/>
      <c r="P4" s="11"/>
      <c r="Q4" s="10"/>
      <c r="R4" s="10"/>
      <c r="S4" s="10"/>
      <c r="T4" s="10"/>
      <c r="U4" s="10"/>
      <c r="V4" s="10"/>
      <c r="W4" s="10"/>
      <c r="X4" s="10"/>
      <c r="Y4" s="45"/>
    </row>
    <row r="5" spans="1:25" ht="12.75">
      <c r="A5" s="13" t="s">
        <v>20</v>
      </c>
      <c r="B5" s="32">
        <v>2730000</v>
      </c>
      <c r="C5" s="16">
        <v>0</v>
      </c>
      <c r="D5" s="17">
        <v>0</v>
      </c>
      <c r="E5" s="16">
        <v>0</v>
      </c>
      <c r="F5" s="16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46">
        <f>SUM(B5:X5)</f>
        <v>2730000</v>
      </c>
    </row>
    <row r="6" spans="1:25" ht="12.75">
      <c r="A6" s="18" t="s">
        <v>21</v>
      </c>
      <c r="B6" s="32"/>
      <c r="C6" s="16"/>
      <c r="D6" s="17"/>
      <c r="E6" s="16"/>
      <c r="F6" s="16"/>
      <c r="G6" s="17"/>
      <c r="H6" s="17"/>
      <c r="I6" s="17"/>
      <c r="J6" s="90"/>
      <c r="K6" s="17"/>
      <c r="L6" s="17"/>
      <c r="M6" s="17"/>
      <c r="N6" s="17"/>
      <c r="O6" s="17"/>
      <c r="P6" s="17"/>
      <c r="Q6" s="14"/>
      <c r="R6" s="14"/>
      <c r="S6" s="14"/>
      <c r="T6" s="14"/>
      <c r="U6" s="14"/>
      <c r="V6" s="14"/>
      <c r="W6" s="14"/>
      <c r="X6" s="14"/>
      <c r="Y6" s="46"/>
    </row>
    <row r="7" spans="1:25" ht="12.75">
      <c r="A7" s="18" t="s">
        <v>27</v>
      </c>
      <c r="B7" s="50"/>
      <c r="C7" s="16"/>
      <c r="D7" s="16"/>
      <c r="E7" s="16"/>
      <c r="F7" s="16"/>
      <c r="G7" s="16"/>
      <c r="H7" s="16"/>
      <c r="I7" s="16"/>
      <c r="J7" s="47"/>
      <c r="K7" s="16"/>
      <c r="L7" s="16"/>
      <c r="M7" s="16"/>
      <c r="N7" s="16"/>
      <c r="O7" s="16"/>
      <c r="P7" s="16"/>
      <c r="Q7" s="15"/>
      <c r="R7" s="15"/>
      <c r="S7" s="15"/>
      <c r="T7" s="15"/>
      <c r="U7" s="15"/>
      <c r="V7" s="15"/>
      <c r="W7" s="15"/>
      <c r="X7" s="15"/>
      <c r="Y7" s="46"/>
    </row>
    <row r="8" spans="1:25" ht="12.75">
      <c r="A8" s="18"/>
      <c r="B8" s="50"/>
      <c r="C8" s="16"/>
      <c r="D8" s="16"/>
      <c r="E8" s="16"/>
      <c r="F8" s="16"/>
      <c r="G8" s="16"/>
      <c r="H8" s="16"/>
      <c r="I8" s="16"/>
      <c r="J8" s="47"/>
      <c r="K8" s="16"/>
      <c r="L8" s="16"/>
      <c r="M8" s="16"/>
      <c r="N8" s="16"/>
      <c r="O8" s="16"/>
      <c r="P8" s="16"/>
      <c r="Q8" s="15"/>
      <c r="R8" s="15"/>
      <c r="S8" s="15"/>
      <c r="T8" s="15"/>
      <c r="U8" s="15"/>
      <c r="V8" s="15"/>
      <c r="W8" s="15"/>
      <c r="X8" s="15"/>
      <c r="Y8" s="46"/>
    </row>
    <row r="9" spans="1:27" ht="12.75">
      <c r="A9" s="13" t="s">
        <v>28</v>
      </c>
      <c r="B9" s="32">
        <v>122977167</v>
      </c>
      <c r="C9" s="16">
        <v>5661900</v>
      </c>
      <c r="D9" s="16">
        <v>10827670</v>
      </c>
      <c r="E9" s="16">
        <v>1016576</v>
      </c>
      <c r="F9" s="47">
        <v>-800755.92</v>
      </c>
      <c r="G9" s="16">
        <v>-261932</v>
      </c>
      <c r="H9" s="16">
        <v>-12959181</v>
      </c>
      <c r="I9" s="16">
        <v>6876</v>
      </c>
      <c r="J9" s="47">
        <v>-316662.73</v>
      </c>
      <c r="K9" s="16">
        <v>909908</v>
      </c>
      <c r="L9" s="16">
        <v>0</v>
      </c>
      <c r="M9" s="36">
        <v>0</v>
      </c>
      <c r="N9" s="80">
        <v>39083.33</v>
      </c>
      <c r="O9" s="80">
        <v>-3429096.85</v>
      </c>
      <c r="P9" s="80">
        <v>-797843.84</v>
      </c>
      <c r="Q9" s="82">
        <v>0</v>
      </c>
      <c r="R9" s="82">
        <v>40096</v>
      </c>
      <c r="S9" s="82">
        <v>0</v>
      </c>
      <c r="T9" s="82">
        <v>0</v>
      </c>
      <c r="U9" s="82">
        <v>-175092</v>
      </c>
      <c r="V9" s="82">
        <v>13848</v>
      </c>
      <c r="W9" s="82">
        <v>0</v>
      </c>
      <c r="X9" s="82">
        <v>2390457</v>
      </c>
      <c r="Y9" s="46">
        <f aca="true" t="shared" si="0" ref="Y9:Y35">SUM(B9:X9)</f>
        <v>125143016.99000001</v>
      </c>
      <c r="Z9" s="21"/>
      <c r="AA9" s="21"/>
    </row>
    <row r="10" spans="1:25" ht="12.75">
      <c r="A10" s="13" t="s">
        <v>29</v>
      </c>
      <c r="B10" s="32">
        <v>122977167</v>
      </c>
      <c r="C10" s="63">
        <v>5661900</v>
      </c>
      <c r="D10" s="63">
        <v>10827670</v>
      </c>
      <c r="E10" s="63">
        <v>1016576</v>
      </c>
      <c r="F10" s="47">
        <v>-800755.92</v>
      </c>
      <c r="G10" s="63">
        <v>-261932</v>
      </c>
      <c r="H10" s="63">
        <v>-12959181</v>
      </c>
      <c r="I10" s="63">
        <v>6876</v>
      </c>
      <c r="J10" s="80">
        <v>-316662.73</v>
      </c>
      <c r="K10" s="63">
        <v>909908</v>
      </c>
      <c r="L10" s="63">
        <v>0</v>
      </c>
      <c r="M10" s="17">
        <v>0</v>
      </c>
      <c r="N10" s="80">
        <v>39083.33</v>
      </c>
      <c r="O10" s="80">
        <v>-3429096.85</v>
      </c>
      <c r="P10" s="80">
        <v>-797843.84</v>
      </c>
      <c r="Q10" s="82">
        <v>0</v>
      </c>
      <c r="R10" s="82">
        <v>40096</v>
      </c>
      <c r="S10" s="82">
        <v>0</v>
      </c>
      <c r="T10" s="82">
        <v>0</v>
      </c>
      <c r="U10" s="82">
        <v>-175092</v>
      </c>
      <c r="V10" s="82">
        <v>13848</v>
      </c>
      <c r="W10" s="82">
        <v>0</v>
      </c>
      <c r="X10" s="82">
        <v>2390457</v>
      </c>
      <c r="Y10" s="46">
        <f t="shared" si="0"/>
        <v>125143016.99000001</v>
      </c>
    </row>
    <row r="11" spans="1:25" ht="12.75">
      <c r="A11" s="18" t="s">
        <v>30</v>
      </c>
      <c r="B11" s="32"/>
      <c r="C11" s="16"/>
      <c r="D11" s="17"/>
      <c r="E11" s="17"/>
      <c r="F11" s="47"/>
      <c r="G11" s="17"/>
      <c r="H11" s="63"/>
      <c r="I11" s="63"/>
      <c r="J11" s="80"/>
      <c r="K11" s="63"/>
      <c r="L11" s="17"/>
      <c r="M11" s="16"/>
      <c r="N11" s="80"/>
      <c r="O11" s="80"/>
      <c r="P11" s="80"/>
      <c r="Q11" s="82"/>
      <c r="R11" s="82"/>
      <c r="S11" s="82"/>
      <c r="T11" s="82"/>
      <c r="U11" s="82"/>
      <c r="V11" s="14"/>
      <c r="W11" s="14"/>
      <c r="X11" s="14"/>
      <c r="Y11" s="46"/>
    </row>
    <row r="12" spans="1:27" ht="12.75">
      <c r="A12" s="18"/>
      <c r="B12" s="32"/>
      <c r="C12" s="16"/>
      <c r="D12" s="17"/>
      <c r="E12" s="17"/>
      <c r="F12" s="47"/>
      <c r="G12" s="17"/>
      <c r="H12" s="63"/>
      <c r="I12" s="63"/>
      <c r="J12" s="80"/>
      <c r="K12" s="63"/>
      <c r="L12" s="17"/>
      <c r="M12" s="16"/>
      <c r="N12" s="80"/>
      <c r="O12" s="80"/>
      <c r="P12" s="80"/>
      <c r="Q12" s="82"/>
      <c r="R12" s="82"/>
      <c r="S12" s="82"/>
      <c r="T12" s="82"/>
      <c r="U12" s="82"/>
      <c r="V12" s="14"/>
      <c r="W12" s="14"/>
      <c r="X12" s="14"/>
      <c r="Y12" s="46"/>
      <c r="Z12" s="19"/>
      <c r="AA12" s="19"/>
    </row>
    <row r="13" spans="1:25" ht="12.75">
      <c r="A13" s="53" t="s">
        <v>31</v>
      </c>
      <c r="B13" s="32">
        <v>122977167</v>
      </c>
      <c r="C13" s="16">
        <v>0</v>
      </c>
      <c r="D13" s="63">
        <v>0</v>
      </c>
      <c r="E13" s="63">
        <v>1016576</v>
      </c>
      <c r="F13" s="47">
        <v>-800755.92</v>
      </c>
      <c r="G13" s="63">
        <v>0</v>
      </c>
      <c r="H13" s="63">
        <v>-1599396</v>
      </c>
      <c r="I13" s="63">
        <v>6876</v>
      </c>
      <c r="J13" s="80">
        <v>-316662.73</v>
      </c>
      <c r="K13" s="63">
        <v>909908</v>
      </c>
      <c r="L13" s="63">
        <v>0</v>
      </c>
      <c r="M13" s="17">
        <v>0</v>
      </c>
      <c r="N13" s="63">
        <v>0</v>
      </c>
      <c r="O13" s="80">
        <v>-3225096.85</v>
      </c>
      <c r="P13" s="80">
        <v>-797843.84</v>
      </c>
      <c r="Q13" s="82">
        <v>0</v>
      </c>
      <c r="R13" s="82">
        <v>40096</v>
      </c>
      <c r="S13" s="82">
        <v>0</v>
      </c>
      <c r="T13" s="82">
        <v>0</v>
      </c>
      <c r="U13" s="82">
        <v>-27000</v>
      </c>
      <c r="V13" s="82">
        <v>13848</v>
      </c>
      <c r="W13" s="82">
        <v>0</v>
      </c>
      <c r="X13" s="82">
        <v>2390457</v>
      </c>
      <c r="Y13" s="46">
        <f t="shared" si="0"/>
        <v>120588172.66</v>
      </c>
    </row>
    <row r="14" spans="1:25" ht="12.75">
      <c r="A14" s="18" t="s">
        <v>32</v>
      </c>
      <c r="B14" s="50"/>
      <c r="C14" s="17"/>
      <c r="D14" s="17"/>
      <c r="E14" s="17"/>
      <c r="F14" s="17"/>
      <c r="G14" s="17"/>
      <c r="H14" s="63"/>
      <c r="I14" s="63"/>
      <c r="J14" s="80"/>
      <c r="K14" s="63"/>
      <c r="L14" s="17"/>
      <c r="M14" s="17"/>
      <c r="N14" s="80"/>
      <c r="O14" s="80"/>
      <c r="P14" s="63"/>
      <c r="Q14" s="82"/>
      <c r="R14" s="82"/>
      <c r="S14" s="82"/>
      <c r="T14" s="82"/>
      <c r="U14" s="82"/>
      <c r="V14" s="82"/>
      <c r="W14" s="82"/>
      <c r="X14" s="82"/>
      <c r="Y14" s="46"/>
    </row>
    <row r="15" spans="1:25" ht="12.75">
      <c r="A15" s="18" t="s">
        <v>33</v>
      </c>
      <c r="B15" s="51">
        <v>50695879</v>
      </c>
      <c r="C15" s="63">
        <v>0</v>
      </c>
      <c r="D15" s="63">
        <v>0</v>
      </c>
      <c r="E15" s="63">
        <v>647135</v>
      </c>
      <c r="F15" s="63">
        <v>0</v>
      </c>
      <c r="G15" s="63">
        <v>0</v>
      </c>
      <c r="H15" s="63">
        <v>0</v>
      </c>
      <c r="I15" s="63">
        <v>5095</v>
      </c>
      <c r="J15" s="63">
        <v>0</v>
      </c>
      <c r="K15" s="63">
        <v>50966</v>
      </c>
      <c r="L15" s="63">
        <v>-1579040</v>
      </c>
      <c r="M15" s="63">
        <v>-2000000</v>
      </c>
      <c r="N15" s="63">
        <v>0</v>
      </c>
      <c r="O15" s="63">
        <v>0</v>
      </c>
      <c r="P15" s="63">
        <v>0</v>
      </c>
      <c r="Q15" s="82">
        <v>-150000</v>
      </c>
      <c r="R15" s="82">
        <v>27797</v>
      </c>
      <c r="S15" s="82">
        <v>0</v>
      </c>
      <c r="T15" s="82">
        <v>0</v>
      </c>
      <c r="U15" s="82">
        <v>0</v>
      </c>
      <c r="V15" s="82">
        <v>11015</v>
      </c>
      <c r="W15" s="82">
        <v>-150000</v>
      </c>
      <c r="X15" s="82">
        <v>0</v>
      </c>
      <c r="Y15" s="46">
        <f t="shared" si="0"/>
        <v>47558847</v>
      </c>
    </row>
    <row r="16" spans="1:25" ht="12.75">
      <c r="A16" s="18" t="s">
        <v>34</v>
      </c>
      <c r="B16" s="36"/>
      <c r="C16" s="16"/>
      <c r="D16" s="52"/>
      <c r="E16" s="63"/>
      <c r="F16" s="16"/>
      <c r="G16" s="16"/>
      <c r="H16" s="63"/>
      <c r="I16" s="63"/>
      <c r="J16" s="63"/>
      <c r="K16" s="63"/>
      <c r="L16" s="16"/>
      <c r="M16" s="16"/>
      <c r="N16" s="63"/>
      <c r="O16" s="63"/>
      <c r="P16" s="63"/>
      <c r="Q16" s="82"/>
      <c r="R16" s="82"/>
      <c r="S16" s="82"/>
      <c r="T16" s="82"/>
      <c r="U16" s="82"/>
      <c r="V16" s="15"/>
      <c r="W16" s="15"/>
      <c r="X16" s="15"/>
      <c r="Y16" s="46"/>
    </row>
    <row r="17" spans="1:25" ht="14.25" customHeight="1">
      <c r="A17" s="54" t="s">
        <v>35</v>
      </c>
      <c r="B17" s="36">
        <v>50534753</v>
      </c>
      <c r="C17" s="16">
        <v>0</v>
      </c>
      <c r="D17" s="16">
        <v>0</v>
      </c>
      <c r="E17" s="63">
        <v>647135</v>
      </c>
      <c r="F17" s="16">
        <v>0</v>
      </c>
      <c r="G17" s="16">
        <v>0</v>
      </c>
      <c r="H17" s="63">
        <v>0</v>
      </c>
      <c r="I17" s="63">
        <v>5095</v>
      </c>
      <c r="J17" s="63">
        <v>0</v>
      </c>
      <c r="K17" s="63">
        <v>0</v>
      </c>
      <c r="L17" s="16">
        <v>-1600000</v>
      </c>
      <c r="M17" s="16">
        <v>-2000000</v>
      </c>
      <c r="N17" s="63">
        <v>0</v>
      </c>
      <c r="O17" s="63">
        <v>0</v>
      </c>
      <c r="P17" s="63">
        <v>0</v>
      </c>
      <c r="Q17" s="82">
        <v>-150000</v>
      </c>
      <c r="R17" s="82">
        <v>27797</v>
      </c>
      <c r="S17" s="81">
        <v>-2867.23</v>
      </c>
      <c r="T17" s="82">
        <v>0</v>
      </c>
      <c r="U17" s="82">
        <v>0</v>
      </c>
      <c r="V17" s="15">
        <v>11015</v>
      </c>
      <c r="W17" s="15">
        <v>-150000</v>
      </c>
      <c r="X17" s="15">
        <v>0</v>
      </c>
      <c r="Y17" s="46">
        <f t="shared" si="0"/>
        <v>47322927.77</v>
      </c>
    </row>
    <row r="18" spans="1:26" ht="13.5" customHeight="1">
      <c r="A18" s="20"/>
      <c r="B18" s="36"/>
      <c r="C18" s="16"/>
      <c r="D18" s="16"/>
      <c r="E18" s="63"/>
      <c r="F18" s="16"/>
      <c r="G18" s="16"/>
      <c r="H18" s="63"/>
      <c r="I18" s="63"/>
      <c r="J18" s="63"/>
      <c r="K18" s="63"/>
      <c r="L18" s="16"/>
      <c r="M18" s="16"/>
      <c r="N18" s="63"/>
      <c r="O18" s="80"/>
      <c r="P18" s="63"/>
      <c r="Q18" s="82"/>
      <c r="R18" s="82"/>
      <c r="S18" s="82"/>
      <c r="T18" s="82"/>
      <c r="U18" s="82"/>
      <c r="V18" s="15"/>
      <c r="W18" s="15"/>
      <c r="X18" s="15"/>
      <c r="Y18" s="46"/>
      <c r="Z18" s="21"/>
    </row>
    <row r="19" spans="1:26" ht="34.5" customHeight="1">
      <c r="A19" s="55" t="s">
        <v>36</v>
      </c>
      <c r="B19" s="59">
        <v>1181</v>
      </c>
      <c r="C19" s="66">
        <v>0</v>
      </c>
      <c r="D19" s="66">
        <v>0</v>
      </c>
      <c r="E19" s="64">
        <v>11</v>
      </c>
      <c r="F19" s="66">
        <v>0</v>
      </c>
      <c r="G19" s="66">
        <v>0</v>
      </c>
      <c r="H19" s="64">
        <v>0</v>
      </c>
      <c r="I19" s="64">
        <v>0</v>
      </c>
      <c r="J19" s="64"/>
      <c r="K19" s="64">
        <v>18</v>
      </c>
      <c r="L19" s="66">
        <v>0</v>
      </c>
      <c r="M19" s="66">
        <v>0</v>
      </c>
      <c r="N19" s="64">
        <v>0</v>
      </c>
      <c r="O19" s="64">
        <v>0</v>
      </c>
      <c r="P19" s="64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2">
        <v>0</v>
      </c>
      <c r="W19" s="62">
        <v>0</v>
      </c>
      <c r="X19" s="62">
        <v>0</v>
      </c>
      <c r="Y19" s="46">
        <f t="shared" si="0"/>
        <v>1210</v>
      </c>
      <c r="Z19" s="21"/>
    </row>
    <row r="20" spans="1:25" ht="14.25" customHeight="1">
      <c r="A20" s="22" t="s">
        <v>37</v>
      </c>
      <c r="B20" s="51">
        <v>1169</v>
      </c>
      <c r="C20" s="16">
        <v>0</v>
      </c>
      <c r="D20" s="16">
        <v>0</v>
      </c>
      <c r="E20" s="63">
        <v>11</v>
      </c>
      <c r="F20" s="16">
        <v>0</v>
      </c>
      <c r="G20" s="16">
        <v>0</v>
      </c>
      <c r="H20" s="63">
        <v>0</v>
      </c>
      <c r="I20" s="63">
        <v>0</v>
      </c>
      <c r="J20" s="63"/>
      <c r="K20" s="63">
        <v>0</v>
      </c>
      <c r="L20" s="16">
        <v>0</v>
      </c>
      <c r="M20" s="23" t="s">
        <v>49</v>
      </c>
      <c r="N20" s="63">
        <v>0</v>
      </c>
      <c r="O20" s="63">
        <v>0</v>
      </c>
      <c r="P20" s="63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15">
        <v>0</v>
      </c>
      <c r="W20" s="15">
        <v>0</v>
      </c>
      <c r="X20" s="15">
        <v>0</v>
      </c>
      <c r="Y20" s="46">
        <f t="shared" si="0"/>
        <v>1180</v>
      </c>
    </row>
    <row r="21" spans="1:25" ht="12.75">
      <c r="A21" s="18"/>
      <c r="B21" s="51"/>
      <c r="C21" s="16"/>
      <c r="D21" s="16"/>
      <c r="E21" s="16"/>
      <c r="F21" s="16"/>
      <c r="G21" s="16"/>
      <c r="H21" s="63"/>
      <c r="I21" s="63"/>
      <c r="J21" s="63"/>
      <c r="K21" s="63"/>
      <c r="L21" s="16"/>
      <c r="M21" s="23"/>
      <c r="N21" s="63"/>
      <c r="O21" s="63"/>
      <c r="P21" s="63"/>
      <c r="Q21" s="82"/>
      <c r="R21" s="82"/>
      <c r="S21" s="82"/>
      <c r="T21" s="82"/>
      <c r="U21" s="82"/>
      <c r="V21" s="15"/>
      <c r="W21" s="15"/>
      <c r="X21" s="15"/>
      <c r="Y21" s="46"/>
    </row>
    <row r="22" spans="1:26" ht="25.5">
      <c r="A22" s="22" t="s">
        <v>38</v>
      </c>
      <c r="B22" s="51">
        <f>B24+B25+B26</f>
        <v>7649224</v>
      </c>
      <c r="C22" s="16">
        <f>C26+C25+C24</f>
        <v>3120365</v>
      </c>
      <c r="D22" s="16">
        <f aca="true" t="shared" si="1" ref="D22:X22">D26+D25+D24</f>
        <v>10827670</v>
      </c>
      <c r="E22" s="16">
        <f t="shared" si="1"/>
        <v>0</v>
      </c>
      <c r="F22" s="47">
        <f t="shared" si="1"/>
        <v>-800755.92</v>
      </c>
      <c r="G22" s="16">
        <f t="shared" si="1"/>
        <v>-261932</v>
      </c>
      <c r="H22" s="63">
        <f t="shared" si="1"/>
        <v>-10859181</v>
      </c>
      <c r="I22" s="63">
        <f t="shared" si="1"/>
        <v>0</v>
      </c>
      <c r="J22" s="80">
        <f t="shared" si="1"/>
        <v>-316662.73</v>
      </c>
      <c r="K22" s="63">
        <f t="shared" si="1"/>
        <v>0</v>
      </c>
      <c r="L22" s="16">
        <f t="shared" si="1"/>
        <v>35000</v>
      </c>
      <c r="M22" s="16">
        <f t="shared" si="1"/>
        <v>143804</v>
      </c>
      <c r="N22" s="63">
        <f t="shared" si="1"/>
        <v>0</v>
      </c>
      <c r="O22" s="80">
        <f t="shared" si="1"/>
        <v>-2367074.91</v>
      </c>
      <c r="P22" s="80">
        <f t="shared" si="1"/>
        <v>-797843.84</v>
      </c>
      <c r="Q22" s="63">
        <f t="shared" si="1"/>
        <v>0</v>
      </c>
      <c r="R22" s="63">
        <f t="shared" si="1"/>
        <v>0</v>
      </c>
      <c r="S22" s="63">
        <f t="shared" si="1"/>
        <v>105800</v>
      </c>
      <c r="T22" s="63">
        <f t="shared" si="1"/>
        <v>4100</v>
      </c>
      <c r="U22" s="63">
        <f t="shared" si="1"/>
        <v>-175092</v>
      </c>
      <c r="V22" s="16">
        <f t="shared" si="1"/>
        <v>0</v>
      </c>
      <c r="W22" s="16">
        <f t="shared" si="1"/>
        <v>0</v>
      </c>
      <c r="X22" s="16">
        <f t="shared" si="1"/>
        <v>0</v>
      </c>
      <c r="Y22" s="46">
        <f t="shared" si="0"/>
        <v>6307420.599999998</v>
      </c>
      <c r="Z22" s="21"/>
    </row>
    <row r="23" spans="1:27" ht="14.25" customHeight="1">
      <c r="A23" s="22" t="s">
        <v>30</v>
      </c>
      <c r="B23" s="51"/>
      <c r="C23" s="16"/>
      <c r="D23" s="16"/>
      <c r="E23" s="16"/>
      <c r="F23" s="16"/>
      <c r="G23" s="24"/>
      <c r="H23" s="63"/>
      <c r="I23" s="80"/>
      <c r="J23" s="80"/>
      <c r="K23" s="63"/>
      <c r="L23" s="47"/>
      <c r="M23" s="16"/>
      <c r="N23" s="63"/>
      <c r="O23" s="80"/>
      <c r="P23" s="80"/>
      <c r="Q23" s="82"/>
      <c r="R23" s="82"/>
      <c r="S23" s="82"/>
      <c r="T23" s="82"/>
      <c r="U23" s="82"/>
      <c r="V23" s="15"/>
      <c r="W23" s="15"/>
      <c r="X23" s="15"/>
      <c r="Y23" s="46"/>
      <c r="Z23" s="21"/>
      <c r="AA23" s="19"/>
    </row>
    <row r="24" spans="1:27" ht="15" customHeight="1">
      <c r="A24" s="22" t="s">
        <v>39</v>
      </c>
      <c r="B24" s="51">
        <v>7649224</v>
      </c>
      <c r="C24" s="16">
        <v>0</v>
      </c>
      <c r="D24" s="16">
        <v>0</v>
      </c>
      <c r="E24" s="16">
        <v>0</v>
      </c>
      <c r="F24" s="47">
        <v>-800755.92</v>
      </c>
      <c r="G24" s="16">
        <v>0</v>
      </c>
      <c r="H24" s="63">
        <v>-99396</v>
      </c>
      <c r="I24" s="63">
        <v>0</v>
      </c>
      <c r="J24" s="80">
        <v>-316662.73</v>
      </c>
      <c r="K24" s="63">
        <v>0</v>
      </c>
      <c r="L24" s="16">
        <v>35000</v>
      </c>
      <c r="M24" s="16">
        <v>143804</v>
      </c>
      <c r="N24" s="63">
        <v>0</v>
      </c>
      <c r="O24" s="80">
        <v>-2163074.91</v>
      </c>
      <c r="P24" s="80">
        <v>-797843.84</v>
      </c>
      <c r="Q24" s="95">
        <v>0</v>
      </c>
      <c r="R24" s="82">
        <v>0</v>
      </c>
      <c r="S24" s="82">
        <v>105800</v>
      </c>
      <c r="T24" s="82">
        <v>4100</v>
      </c>
      <c r="U24" s="82">
        <v>-27000</v>
      </c>
      <c r="V24" s="15">
        <v>0</v>
      </c>
      <c r="W24" s="15">
        <v>0</v>
      </c>
      <c r="X24" s="15">
        <v>0</v>
      </c>
      <c r="Y24" s="46">
        <f t="shared" si="0"/>
        <v>3733194.5999999996</v>
      </c>
      <c r="Z24" s="21"/>
      <c r="AA24" s="21"/>
    </row>
    <row r="25" spans="1:27" ht="12.75" customHeight="1">
      <c r="A25" s="22" t="s">
        <v>40</v>
      </c>
      <c r="B25" s="33">
        <v>0</v>
      </c>
      <c r="C25" s="15">
        <v>2241623</v>
      </c>
      <c r="D25" s="15">
        <v>156325</v>
      </c>
      <c r="E25" s="15">
        <v>0</v>
      </c>
      <c r="F25" s="16">
        <v>0</v>
      </c>
      <c r="G25" s="16">
        <v>-261932</v>
      </c>
      <c r="H25" s="63">
        <v>0</v>
      </c>
      <c r="I25" s="82">
        <v>0</v>
      </c>
      <c r="J25" s="82">
        <v>0</v>
      </c>
      <c r="K25" s="82">
        <v>0</v>
      </c>
      <c r="L25" s="15">
        <v>0</v>
      </c>
      <c r="M25" s="16">
        <v>0</v>
      </c>
      <c r="N25" s="82">
        <v>0</v>
      </c>
      <c r="O25" s="63">
        <v>0</v>
      </c>
      <c r="P25" s="82">
        <v>0</v>
      </c>
      <c r="Q25" s="96">
        <v>0</v>
      </c>
      <c r="R25" s="82">
        <v>0</v>
      </c>
      <c r="S25" s="82">
        <v>0</v>
      </c>
      <c r="T25" s="82">
        <v>0</v>
      </c>
      <c r="U25" s="82">
        <v>0</v>
      </c>
      <c r="V25" s="15">
        <v>0</v>
      </c>
      <c r="W25" s="15">
        <v>0</v>
      </c>
      <c r="X25" s="15">
        <v>0</v>
      </c>
      <c r="Y25" s="46">
        <f t="shared" si="0"/>
        <v>2136016</v>
      </c>
      <c r="Z25" s="19"/>
      <c r="AA25" s="21"/>
    </row>
    <row r="26" spans="1:27" ht="12.75" customHeight="1">
      <c r="A26" s="22" t="s">
        <v>41</v>
      </c>
      <c r="B26" s="33">
        <v>0</v>
      </c>
      <c r="C26" s="15">
        <v>878742</v>
      </c>
      <c r="D26" s="15">
        <v>10671345</v>
      </c>
      <c r="E26" s="15">
        <v>0</v>
      </c>
      <c r="F26" s="16">
        <v>0</v>
      </c>
      <c r="G26" s="16">
        <v>0</v>
      </c>
      <c r="H26" s="63">
        <v>-10759785</v>
      </c>
      <c r="I26" s="82">
        <v>0</v>
      </c>
      <c r="J26" s="82">
        <v>0</v>
      </c>
      <c r="K26" s="82">
        <v>0</v>
      </c>
      <c r="L26" s="15">
        <v>0</v>
      </c>
      <c r="M26" s="16">
        <v>0</v>
      </c>
      <c r="N26" s="82">
        <v>0</v>
      </c>
      <c r="O26" s="80">
        <v>-204000</v>
      </c>
      <c r="P26" s="82">
        <v>0</v>
      </c>
      <c r="Q26" s="96">
        <v>0</v>
      </c>
      <c r="R26" s="82">
        <v>0</v>
      </c>
      <c r="S26" s="82">
        <v>0</v>
      </c>
      <c r="T26" s="82">
        <v>0</v>
      </c>
      <c r="U26" s="82">
        <v>-148092</v>
      </c>
      <c r="V26" s="15">
        <v>0</v>
      </c>
      <c r="W26" s="15">
        <v>0</v>
      </c>
      <c r="X26" s="15">
        <v>0</v>
      </c>
      <c r="Y26" s="46">
        <f t="shared" si="0"/>
        <v>438210</v>
      </c>
      <c r="AA26" s="19"/>
    </row>
    <row r="27" spans="1:27" ht="12.75" customHeight="1">
      <c r="A27" s="22"/>
      <c r="B27" s="33"/>
      <c r="C27" s="15"/>
      <c r="D27" s="15"/>
      <c r="E27" s="15"/>
      <c r="F27" s="16"/>
      <c r="G27" s="16"/>
      <c r="H27" s="63"/>
      <c r="I27" s="81"/>
      <c r="J27" s="81"/>
      <c r="K27" s="82"/>
      <c r="L27" s="15"/>
      <c r="M27" s="16"/>
      <c r="N27" s="82"/>
      <c r="O27" s="80"/>
      <c r="P27" s="97"/>
      <c r="Q27" s="96"/>
      <c r="R27" s="82"/>
      <c r="S27" s="82"/>
      <c r="T27" s="82"/>
      <c r="U27" s="82"/>
      <c r="V27" s="15"/>
      <c r="W27" s="15"/>
      <c r="X27" s="15"/>
      <c r="Y27" s="46"/>
      <c r="AA27" s="19"/>
    </row>
    <row r="28" spans="1:25" ht="12.75">
      <c r="A28" s="56" t="s">
        <v>42</v>
      </c>
      <c r="B28" s="33">
        <v>0</v>
      </c>
      <c r="C28" s="15"/>
      <c r="D28" s="15"/>
      <c r="E28" s="15"/>
      <c r="F28" s="16"/>
      <c r="G28" s="16"/>
      <c r="H28" s="63"/>
      <c r="I28" s="81"/>
      <c r="J28" s="81"/>
      <c r="K28" s="82"/>
      <c r="L28" s="15"/>
      <c r="M28" s="16"/>
      <c r="N28" s="82"/>
      <c r="O28" s="80"/>
      <c r="P28" s="81"/>
      <c r="Q28" s="82"/>
      <c r="R28" s="82"/>
      <c r="S28" s="82"/>
      <c r="T28" s="82"/>
      <c r="U28" s="82"/>
      <c r="V28" s="15"/>
      <c r="W28" s="15"/>
      <c r="X28" s="15"/>
      <c r="Y28" s="46"/>
    </row>
    <row r="29" spans="1:25" ht="12.75" customHeight="1">
      <c r="A29" s="22"/>
      <c r="B29" s="33"/>
      <c r="C29" s="15"/>
      <c r="D29" s="15"/>
      <c r="E29" s="15"/>
      <c r="F29" s="16"/>
      <c r="G29" s="16"/>
      <c r="H29" s="63"/>
      <c r="I29" s="81"/>
      <c r="J29" s="81"/>
      <c r="K29" s="82"/>
      <c r="L29" s="15"/>
      <c r="M29" s="16"/>
      <c r="N29" s="82"/>
      <c r="O29" s="80"/>
      <c r="P29" s="37"/>
      <c r="Q29" s="15"/>
      <c r="R29" s="15"/>
      <c r="S29" s="15"/>
      <c r="T29" s="15"/>
      <c r="U29" s="15"/>
      <c r="V29" s="15"/>
      <c r="W29" s="15"/>
      <c r="X29" s="15"/>
      <c r="Y29" s="46"/>
    </row>
    <row r="30" spans="1:25" s="71" customFormat="1" ht="26.25" customHeight="1">
      <c r="A30" s="69" t="s">
        <v>43</v>
      </c>
      <c r="B30" s="61">
        <f>B31+B32+B33+B34+B35</f>
        <v>122977167</v>
      </c>
      <c r="C30" s="61">
        <f aca="true" t="shared" si="2" ref="C30:V30">C31+C32+C33+C34+C35</f>
        <v>5661900</v>
      </c>
      <c r="D30" s="61">
        <f>D31+D32+D33+D34+D35</f>
        <v>10827670</v>
      </c>
      <c r="E30" s="61">
        <f t="shared" si="2"/>
        <v>1016576</v>
      </c>
      <c r="F30" s="70">
        <f t="shared" si="2"/>
        <v>-800755.92</v>
      </c>
      <c r="G30" s="61">
        <f t="shared" si="2"/>
        <v>-261932</v>
      </c>
      <c r="H30" s="61">
        <f t="shared" si="2"/>
        <v>-12959181</v>
      </c>
      <c r="I30" s="61">
        <f t="shared" si="2"/>
        <v>6876</v>
      </c>
      <c r="J30" s="70">
        <f t="shared" si="2"/>
        <v>-316662.73</v>
      </c>
      <c r="K30" s="61">
        <f t="shared" si="2"/>
        <v>909908</v>
      </c>
      <c r="L30" s="61">
        <f t="shared" si="2"/>
        <v>0</v>
      </c>
      <c r="M30" s="61">
        <f t="shared" si="2"/>
        <v>0</v>
      </c>
      <c r="N30" s="70">
        <f t="shared" si="2"/>
        <v>39083.33</v>
      </c>
      <c r="O30" s="70">
        <f t="shared" si="2"/>
        <v>-3429096.85</v>
      </c>
      <c r="P30" s="70">
        <f t="shared" si="2"/>
        <v>-797843.84</v>
      </c>
      <c r="Q30" s="61">
        <f t="shared" si="2"/>
        <v>0</v>
      </c>
      <c r="R30" s="61">
        <f t="shared" si="2"/>
        <v>40096</v>
      </c>
      <c r="S30" s="61">
        <f t="shared" si="2"/>
        <v>0</v>
      </c>
      <c r="T30" s="61">
        <f t="shared" si="2"/>
        <v>0</v>
      </c>
      <c r="U30" s="61">
        <f t="shared" si="2"/>
        <v>-175092</v>
      </c>
      <c r="V30" s="61">
        <f t="shared" si="2"/>
        <v>13848</v>
      </c>
      <c r="W30" s="61">
        <f>W31+W32+W33+W34+W35</f>
        <v>0</v>
      </c>
      <c r="X30" s="61">
        <f>X31+X32+X33+X34+X35</f>
        <v>2390457</v>
      </c>
      <c r="Y30" s="46">
        <f t="shared" si="0"/>
        <v>125143016.99000001</v>
      </c>
    </row>
    <row r="31" spans="1:25" ht="12.75">
      <c r="A31" s="57" t="s">
        <v>44</v>
      </c>
      <c r="B31" s="33">
        <v>104764333</v>
      </c>
      <c r="C31" s="15">
        <v>3120365</v>
      </c>
      <c r="D31" s="15">
        <v>10827670</v>
      </c>
      <c r="E31" s="15">
        <v>1016576</v>
      </c>
      <c r="F31" s="47">
        <v>-800755.92</v>
      </c>
      <c r="G31" s="16">
        <v>-261932</v>
      </c>
      <c r="H31" s="16">
        <v>-10859181</v>
      </c>
      <c r="I31" s="15">
        <v>6876</v>
      </c>
      <c r="J31" s="37">
        <v>-316662.73</v>
      </c>
      <c r="K31" s="15">
        <v>0</v>
      </c>
      <c r="L31" s="15">
        <v>-20960</v>
      </c>
      <c r="M31" s="16">
        <v>-300000</v>
      </c>
      <c r="N31" s="37">
        <v>39083.33</v>
      </c>
      <c r="O31" s="47">
        <v>-2328628.91</v>
      </c>
      <c r="P31" s="37">
        <v>-797843.84</v>
      </c>
      <c r="Q31" s="15">
        <v>0</v>
      </c>
      <c r="R31" s="15">
        <v>40096</v>
      </c>
      <c r="S31" s="37">
        <v>-48867.23</v>
      </c>
      <c r="T31" s="15">
        <v>0</v>
      </c>
      <c r="U31" s="15">
        <v>-175092</v>
      </c>
      <c r="V31" s="15">
        <v>13848</v>
      </c>
      <c r="W31" s="15">
        <v>0</v>
      </c>
      <c r="X31" s="15">
        <v>0</v>
      </c>
      <c r="Y31" s="46">
        <f t="shared" si="0"/>
        <v>103918923.69999999</v>
      </c>
    </row>
    <row r="32" spans="1:25" ht="12.75">
      <c r="A32" s="57" t="s">
        <v>45</v>
      </c>
      <c r="B32" s="33">
        <v>5980936</v>
      </c>
      <c r="C32" s="15">
        <v>2541535</v>
      </c>
      <c r="D32" s="15">
        <v>0</v>
      </c>
      <c r="E32" s="15">
        <v>0</v>
      </c>
      <c r="F32" s="16">
        <v>0</v>
      </c>
      <c r="G32" s="16">
        <v>0</v>
      </c>
      <c r="H32" s="16">
        <v>-2100000</v>
      </c>
      <c r="I32" s="83">
        <v>0</v>
      </c>
      <c r="J32" s="82">
        <v>0</v>
      </c>
      <c r="K32" s="15">
        <v>0</v>
      </c>
      <c r="L32" s="15"/>
      <c r="M32" s="16">
        <v>0</v>
      </c>
      <c r="N32" s="15">
        <v>0</v>
      </c>
      <c r="O32" s="47">
        <v>-1062021.94</v>
      </c>
      <c r="P32" s="15">
        <v>0</v>
      </c>
      <c r="Q32" s="15">
        <v>0</v>
      </c>
      <c r="R32" s="15">
        <v>0</v>
      </c>
      <c r="S32" s="37">
        <v>46000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46">
        <f t="shared" si="0"/>
        <v>5406449.0600000005</v>
      </c>
    </row>
    <row r="33" spans="1:25" s="27" customFormat="1" ht="17.25" customHeight="1">
      <c r="A33" s="58" t="s">
        <v>46</v>
      </c>
      <c r="B33" s="34">
        <v>12231898</v>
      </c>
      <c r="C33" s="25">
        <v>0</v>
      </c>
      <c r="D33" s="25">
        <v>0</v>
      </c>
      <c r="E33" s="25">
        <v>0</v>
      </c>
      <c r="F33" s="26">
        <v>0</v>
      </c>
      <c r="G33" s="26">
        <v>0</v>
      </c>
      <c r="H33" s="26">
        <v>0</v>
      </c>
      <c r="I33" s="84">
        <v>0</v>
      </c>
      <c r="J33" s="91">
        <v>0</v>
      </c>
      <c r="K33" s="25">
        <v>0</v>
      </c>
      <c r="L33" s="25"/>
      <c r="M33" s="26">
        <v>300000</v>
      </c>
      <c r="N33" s="25">
        <v>0</v>
      </c>
      <c r="O33" s="93">
        <v>-38446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2390457</v>
      </c>
      <c r="Y33" s="46">
        <f t="shared" si="0"/>
        <v>14883909</v>
      </c>
    </row>
    <row r="34" spans="1:25" s="73" customFormat="1" ht="29.25" customHeight="1">
      <c r="A34" s="72" t="s">
        <v>47</v>
      </c>
      <c r="B34" s="74">
        <v>0</v>
      </c>
      <c r="C34" s="75">
        <v>0</v>
      </c>
      <c r="D34" s="75">
        <v>0</v>
      </c>
      <c r="E34" s="76">
        <v>0</v>
      </c>
      <c r="F34" s="77">
        <v>0</v>
      </c>
      <c r="G34" s="78">
        <v>0</v>
      </c>
      <c r="H34" s="78">
        <v>0</v>
      </c>
      <c r="I34" s="85">
        <v>0</v>
      </c>
      <c r="J34" s="75">
        <v>0</v>
      </c>
      <c r="K34" s="79">
        <v>0</v>
      </c>
      <c r="L34" s="79"/>
      <c r="M34" s="77">
        <v>0</v>
      </c>
      <c r="N34" s="75">
        <v>0</v>
      </c>
      <c r="O34" s="77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46">
        <f t="shared" si="0"/>
        <v>0</v>
      </c>
    </row>
    <row r="35" spans="1:25" ht="15" customHeight="1" thickBot="1">
      <c r="A35" s="67" t="s">
        <v>48</v>
      </c>
      <c r="B35" s="35">
        <v>0</v>
      </c>
      <c r="C35" s="28">
        <v>0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86">
        <v>0</v>
      </c>
      <c r="J35" s="92">
        <v>0</v>
      </c>
      <c r="K35" s="28">
        <v>909908</v>
      </c>
      <c r="L35" s="28">
        <v>20960</v>
      </c>
      <c r="M35" s="29">
        <v>0</v>
      </c>
      <c r="N35" s="28">
        <v>0</v>
      </c>
      <c r="O35" s="29">
        <v>0</v>
      </c>
      <c r="P35" s="28">
        <v>0</v>
      </c>
      <c r="Q35" s="28">
        <v>0</v>
      </c>
      <c r="R35" s="28">
        <v>0</v>
      </c>
      <c r="S35" s="68">
        <v>2867.23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98">
        <f t="shared" si="0"/>
        <v>933735.23</v>
      </c>
    </row>
    <row r="36" ht="15" customHeight="1">
      <c r="N36" s="94" t="s">
        <v>50</v>
      </c>
    </row>
    <row r="37" ht="13.5" customHeight="1"/>
    <row r="39" spans="2:5" ht="12.75">
      <c r="B39" s="31"/>
      <c r="E39" s="19"/>
    </row>
    <row r="40" ht="13.5" thickBot="1">
      <c r="B40" s="31"/>
    </row>
    <row r="41" spans="2:3" ht="13.5" thickBot="1">
      <c r="B41" s="31"/>
      <c r="C41" s="38"/>
    </row>
    <row r="42" ht="11.25" customHeight="1"/>
    <row r="43" ht="12.75">
      <c r="M43" s="19"/>
    </row>
  </sheetData>
  <sheetProtection/>
  <mergeCells count="1">
    <mergeCell ref="A1:A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&amp;C&amp;"Arial,Tučné"Premietnutie rozpočtových opatrení do záväzných ukazovateľov
 kapitoly štátneho rozpočtu  za rok 2010 (v euro)&amp;"Arial CE,Tučné"
&amp;RTabuľka: 11
</oddHeader>
    <oddFooter>&amp;CStrana &amp;P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Windows User</cp:lastModifiedBy>
  <cp:lastPrinted>2011-02-10T10:05:27Z</cp:lastPrinted>
  <dcterms:created xsi:type="dcterms:W3CDTF">1998-01-28T13:06:25Z</dcterms:created>
  <dcterms:modified xsi:type="dcterms:W3CDTF">2013-04-09T10:27:35Z</dcterms:modified>
  <cp:category/>
  <cp:version/>
  <cp:contentType/>
  <cp:contentStatus/>
</cp:coreProperties>
</file>