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055" windowHeight="6225" activeTab="0"/>
  </bookViews>
  <sheets>
    <sheet name="vedenie" sheetId="1" r:id="rId1"/>
    <sheet name="List6" sheetId="2" r:id="rId2"/>
    <sheet name="List7" sheetId="3" r:id="rId3"/>
    <sheet name="List8" sheetId="4" r:id="rId4"/>
    <sheet name="List9" sheetId="5" r:id="rId5"/>
    <sheet name="List10" sheetId="6" r:id="rId6"/>
    <sheet name="List11" sheetId="7" r:id="rId7"/>
    <sheet name="List12" sheetId="8" r:id="rId8"/>
    <sheet name="List13" sheetId="9" r:id="rId9"/>
    <sheet name="List14" sheetId="10" r:id="rId10"/>
    <sheet name="List15" sheetId="11" r:id="rId11"/>
    <sheet name="List16" sheetId="12" r:id="rId12"/>
  </sheets>
  <definedNames/>
  <calcPr fullCalcOnLoad="1"/>
</workbook>
</file>

<file path=xl/sharedStrings.xml><?xml version="1.0" encoding="utf-8"?>
<sst xmlns="http://schemas.openxmlformats.org/spreadsheetml/2006/main" count="65" uniqueCount="45">
  <si>
    <t>Názov</t>
  </si>
  <si>
    <t xml:space="preserve">Bežné </t>
  </si>
  <si>
    <t>Mzdy,platy</t>
  </si>
  <si>
    <t>Poistné</t>
  </si>
  <si>
    <t>Bežné</t>
  </si>
  <si>
    <t>Kapitálové</t>
  </si>
  <si>
    <t>výdavky</t>
  </si>
  <si>
    <t>a ostatné</t>
  </si>
  <si>
    <t>a prísp.</t>
  </si>
  <si>
    <t>transfery</t>
  </si>
  <si>
    <t>osobné</t>
  </si>
  <si>
    <t>zamest.</t>
  </si>
  <si>
    <t>služby</t>
  </si>
  <si>
    <t>vyrovnania</t>
  </si>
  <si>
    <t>do poisť.</t>
  </si>
  <si>
    <t>stĺp.2 až 5</t>
  </si>
  <si>
    <t>stĺp.1 + 6</t>
  </si>
  <si>
    <t>Trieda</t>
  </si>
  <si>
    <t>v tom:</t>
  </si>
  <si>
    <t xml:space="preserve">  v tom:</t>
  </si>
  <si>
    <t xml:space="preserve"> 01.1.3</t>
  </si>
  <si>
    <t>Zahraničná oblasť</t>
  </si>
  <si>
    <t xml:space="preserve"> 01.1.3.1</t>
  </si>
  <si>
    <t xml:space="preserve"> 01.1.3.2</t>
  </si>
  <si>
    <t>ZÚ, GK, SM  SR  v  zahraničí</t>
  </si>
  <si>
    <t>MZV SR  ústredie</t>
  </si>
  <si>
    <t xml:space="preserve"> 01.1.3.3</t>
  </si>
  <si>
    <t>SI  SR  v  zahraničí</t>
  </si>
  <si>
    <t xml:space="preserve"> 01.2.1</t>
  </si>
  <si>
    <t>MZV SR  SPOLU</t>
  </si>
  <si>
    <t>01.2.</t>
  </si>
  <si>
    <t>Zahraničná hospodárska pomoc</t>
  </si>
  <si>
    <t xml:space="preserve"> 01.2.2</t>
  </si>
  <si>
    <t>Iné všeobecné služby - SÚZA</t>
  </si>
  <si>
    <t>Výdavky spolu</t>
  </si>
  <si>
    <t>Tovary a</t>
  </si>
  <si>
    <t xml:space="preserve"> 01.3</t>
  </si>
  <si>
    <t xml:space="preserve"> 01.5</t>
  </si>
  <si>
    <t xml:space="preserve"> 09.8</t>
  </si>
  <si>
    <t>Hospodárska  pomoc poskytovaná prostredníctvom medzinárodných organizácií</t>
  </si>
  <si>
    <t>Hospodárska  pomoc rozvojovým krajinám a krajinám v procese transformácie (SAMRS)</t>
  </si>
  <si>
    <t>Vzdelávanie inde neklasifikované</t>
  </si>
  <si>
    <t>Výskum a vývoj v oblasti všeobecných verejných služieb</t>
  </si>
  <si>
    <t xml:space="preserve"> </t>
  </si>
  <si>
    <t>MZVaEZ SR  SPOLU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</si>
</sst>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"/>
    <numFmt numFmtId="183" formatCode="0.00000"/>
    <numFmt numFmtId="184" formatCode="0.0000"/>
    <numFmt numFmtId="185" formatCode="0.000000"/>
    <numFmt numFmtId="186" formatCode="0.00000000"/>
    <numFmt numFmtId="187" formatCode="0.000000000"/>
    <numFmt numFmtId="188" formatCode="0.0000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3" fontId="5" fillId="33" borderId="22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5" fillId="33" borderId="30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31" xfId="0" applyNumberFormat="1" applyFont="1" applyFill="1" applyBorder="1" applyAlignment="1">
      <alignment horizontal="right"/>
    </xf>
    <xf numFmtId="3" fontId="4" fillId="33" borderId="32" xfId="0" applyNumberFormat="1" applyFont="1" applyFill="1" applyBorder="1" applyAlignment="1">
      <alignment horizontal="right"/>
    </xf>
    <xf numFmtId="3" fontId="5" fillId="33" borderId="33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3" fontId="1" fillId="34" borderId="22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3" fontId="5" fillId="34" borderId="35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 vertical="top"/>
    </xf>
    <xf numFmtId="3" fontId="5" fillId="33" borderId="30" xfId="0" applyNumberFormat="1" applyFont="1" applyFill="1" applyBorder="1" applyAlignment="1">
      <alignment horizontal="right" vertical="top"/>
    </xf>
    <xf numFmtId="3" fontId="5" fillId="33" borderId="22" xfId="0" applyNumberFormat="1" applyFont="1" applyFill="1" applyBorder="1" applyAlignment="1">
      <alignment horizontal="right" vertical="top"/>
    </xf>
    <xf numFmtId="3" fontId="5" fillId="33" borderId="25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8" xfId="0" applyNumberFormat="1" applyFont="1" applyFill="1" applyBorder="1" applyAlignment="1">
      <alignment horizontal="right" vertical="top"/>
    </xf>
    <xf numFmtId="3" fontId="1" fillId="34" borderId="21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5" fillId="33" borderId="30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1" fillId="34" borderId="28" xfId="0" applyNumberFormat="1" applyFont="1" applyFill="1" applyBorder="1" applyAlignment="1">
      <alignment/>
    </xf>
    <xf numFmtId="3" fontId="5" fillId="34" borderId="37" xfId="0" applyNumberFormat="1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3" fontId="4" fillId="33" borderId="21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 vertical="top"/>
    </xf>
    <xf numFmtId="0" fontId="0" fillId="34" borderId="41" xfId="0" applyFont="1" applyFill="1" applyBorder="1" applyAlignment="1">
      <alignment/>
    </xf>
    <xf numFmtId="14" fontId="5" fillId="34" borderId="28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/>
    </xf>
    <xf numFmtId="0" fontId="4" fillId="33" borderId="36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29" xfId="0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14" fontId="5" fillId="33" borderId="30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0" borderId="33" xfId="0" applyFont="1" applyBorder="1" applyAlignment="1">
      <alignment/>
    </xf>
    <xf numFmtId="14" fontId="5" fillId="33" borderId="30" xfId="0" applyNumberFormat="1" applyFont="1" applyFill="1" applyBorder="1" applyAlignment="1">
      <alignment horizontal="center" vertical="top"/>
    </xf>
    <xf numFmtId="14" fontId="5" fillId="33" borderId="28" xfId="0" applyNumberFormat="1" applyFont="1" applyFill="1" applyBorder="1" applyAlignment="1">
      <alignment horizontal="center"/>
    </xf>
    <xf numFmtId="16" fontId="0" fillId="0" borderId="3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4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4" borderId="26" xfId="0" applyFont="1" applyFill="1" applyBorder="1" applyAlignment="1">
      <alignment horizontal="left"/>
    </xf>
    <xf numFmtId="0" fontId="0" fillId="0" borderId="42" xfId="0" applyFont="1" applyBorder="1" applyAlignment="1">
      <alignment/>
    </xf>
    <xf numFmtId="0" fontId="5" fillId="34" borderId="43" xfId="0" applyFont="1" applyFill="1" applyBorder="1" applyAlignment="1">
      <alignment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0" fillId="33" borderId="49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33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5" fillId="34" borderId="27" xfId="0" applyFont="1" applyFill="1" applyBorder="1" applyAlignment="1">
      <alignment horizontal="left"/>
    </xf>
    <xf numFmtId="0" fontId="5" fillId="34" borderId="50" xfId="0" applyFont="1" applyFill="1" applyBorder="1" applyAlignment="1">
      <alignment/>
    </xf>
    <xf numFmtId="3" fontId="4" fillId="33" borderId="31" xfId="0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49" xfId="0" applyFont="1" applyFill="1" applyBorder="1" applyAlignment="1">
      <alignment horizontal="right"/>
    </xf>
    <xf numFmtId="3" fontId="4" fillId="33" borderId="47" xfId="0" applyNumberFormat="1" applyFont="1" applyFill="1" applyBorder="1" applyAlignment="1">
      <alignment horizontal="right"/>
    </xf>
    <xf numFmtId="3" fontId="4" fillId="33" borderId="49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4" borderId="3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33" borderId="22" xfId="0" applyNumberFormat="1" applyFont="1" applyFill="1" applyBorder="1" applyAlignment="1">
      <alignment horizontal="right"/>
    </xf>
    <xf numFmtId="3" fontId="40" fillId="33" borderId="18" xfId="0" applyNumberFormat="1" applyFont="1" applyFill="1" applyBorder="1" applyAlignment="1">
      <alignment horizontal="right"/>
    </xf>
    <xf numFmtId="3" fontId="40" fillId="33" borderId="0" xfId="0" applyNumberFormat="1" applyFont="1" applyFill="1" applyBorder="1" applyAlignment="1">
      <alignment horizontal="right"/>
    </xf>
    <xf numFmtId="3" fontId="40" fillId="33" borderId="10" xfId="0" applyNumberFormat="1" applyFont="1" applyFill="1" applyBorder="1" applyAlignment="1">
      <alignment horizontal="right"/>
    </xf>
    <xf numFmtId="3" fontId="40" fillId="33" borderId="25" xfId="0" applyNumberFormat="1" applyFont="1" applyFill="1" applyBorder="1" applyAlignment="1">
      <alignment horizontal="right"/>
    </xf>
    <xf numFmtId="3" fontId="40" fillId="33" borderId="19" xfId="0" applyNumberFormat="1" applyFont="1" applyFill="1" applyBorder="1" applyAlignment="1">
      <alignment horizontal="right"/>
    </xf>
    <xf numFmtId="3" fontId="40" fillId="33" borderId="26" xfId="0" applyNumberFormat="1" applyFont="1" applyFill="1" applyBorder="1" applyAlignment="1">
      <alignment horizontal="right"/>
    </xf>
    <xf numFmtId="3" fontId="40" fillId="33" borderId="17" xfId="0" applyNumberFormat="1" applyFont="1" applyFill="1" applyBorder="1" applyAlignment="1">
      <alignment horizontal="right"/>
    </xf>
    <xf numFmtId="3" fontId="40" fillId="33" borderId="14" xfId="0" applyNumberFormat="1" applyFont="1" applyFill="1" applyBorder="1" applyAlignment="1">
      <alignment horizontal="right"/>
    </xf>
    <xf numFmtId="3" fontId="40" fillId="33" borderId="51" xfId="0" applyNumberFormat="1" applyFont="1" applyFill="1" applyBorder="1" applyAlignment="1">
      <alignment horizontal="right"/>
    </xf>
    <xf numFmtId="3" fontId="40" fillId="33" borderId="52" xfId="0" applyNumberFormat="1" applyFont="1" applyFill="1" applyBorder="1" applyAlignment="1">
      <alignment horizontal="right"/>
    </xf>
    <xf numFmtId="3" fontId="40" fillId="33" borderId="32" xfId="0" applyNumberFormat="1" applyFont="1" applyFill="1" applyBorder="1" applyAlignment="1">
      <alignment horizontal="right"/>
    </xf>
    <xf numFmtId="3" fontId="40" fillId="33" borderId="5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Layout" zoomScaleNormal="90" workbookViewId="0" topLeftCell="A1">
      <selection activeCell="J25" sqref="J25:K25"/>
    </sheetView>
  </sheetViews>
  <sheetFormatPr defaultColWidth="9.00390625" defaultRowHeight="12.75"/>
  <cols>
    <col min="2" max="2" width="40.625" style="0" customWidth="1"/>
    <col min="3" max="3" width="11.875" style="7" customWidth="1"/>
    <col min="4" max="5" width="11.00390625" style="0" bestFit="1" customWidth="1"/>
    <col min="6" max="6" width="11.00390625" style="0" customWidth="1"/>
    <col min="7" max="7" width="11.00390625" style="7" bestFit="1" customWidth="1"/>
    <col min="8" max="8" width="10.375" style="7" customWidth="1"/>
    <col min="9" max="9" width="12.75390625" style="7" customWidth="1"/>
    <col min="10" max="10" width="10.00390625" style="0" bestFit="1" customWidth="1"/>
  </cols>
  <sheetData>
    <row r="1" spans="1:9" ht="13.5" thickBot="1">
      <c r="A1" s="91"/>
      <c r="B1" s="122"/>
      <c r="C1" s="23"/>
      <c r="D1" s="77" t="s">
        <v>19</v>
      </c>
      <c r="E1" s="78"/>
      <c r="F1" s="78"/>
      <c r="G1" s="79"/>
      <c r="H1" s="67"/>
      <c r="I1" s="24"/>
    </row>
    <row r="2" spans="1:9" ht="12.75">
      <c r="A2" s="68" t="s">
        <v>17</v>
      </c>
      <c r="B2" s="106" t="s">
        <v>0</v>
      </c>
      <c r="C2" s="26">
        <v>600</v>
      </c>
      <c r="D2" s="15">
        <v>610</v>
      </c>
      <c r="E2" s="2">
        <v>620</v>
      </c>
      <c r="F2" s="2">
        <v>630</v>
      </c>
      <c r="G2" s="3">
        <v>640</v>
      </c>
      <c r="H2" s="68">
        <v>700</v>
      </c>
      <c r="I2" s="25" t="s">
        <v>34</v>
      </c>
    </row>
    <row r="3" spans="1:9" ht="12.75">
      <c r="A3" s="92"/>
      <c r="B3" s="107"/>
      <c r="C3" s="26" t="s">
        <v>1</v>
      </c>
      <c r="D3" s="15" t="s">
        <v>2</v>
      </c>
      <c r="E3" s="2" t="s">
        <v>3</v>
      </c>
      <c r="F3" s="2" t="s">
        <v>35</v>
      </c>
      <c r="G3" s="3" t="s">
        <v>4</v>
      </c>
      <c r="H3" s="68" t="s">
        <v>5</v>
      </c>
      <c r="I3" s="4"/>
    </row>
    <row r="4" spans="1:9" ht="12.75">
      <c r="A4" s="69"/>
      <c r="B4" s="108"/>
      <c r="C4" s="26" t="s">
        <v>6</v>
      </c>
      <c r="D4" s="15" t="s">
        <v>7</v>
      </c>
      <c r="E4" s="2" t="s">
        <v>8</v>
      </c>
      <c r="F4" s="2" t="s">
        <v>12</v>
      </c>
      <c r="G4" s="3" t="s">
        <v>9</v>
      </c>
      <c r="H4" s="68" t="s">
        <v>6</v>
      </c>
      <c r="I4" s="4"/>
    </row>
    <row r="5" spans="1:9" ht="12.75">
      <c r="A5" s="69"/>
      <c r="B5" s="108"/>
      <c r="C5" s="11"/>
      <c r="D5" s="15" t="s">
        <v>10</v>
      </c>
      <c r="E5" s="2" t="s">
        <v>11</v>
      </c>
      <c r="F5" s="2"/>
      <c r="G5" s="5"/>
      <c r="H5" s="69"/>
      <c r="I5" s="4"/>
    </row>
    <row r="6" spans="1:9" ht="12.75">
      <c r="A6" s="93"/>
      <c r="B6" s="12"/>
      <c r="C6" s="17" t="s">
        <v>15</v>
      </c>
      <c r="D6" s="14" t="s">
        <v>13</v>
      </c>
      <c r="E6" s="10" t="s">
        <v>14</v>
      </c>
      <c r="F6" s="12"/>
      <c r="G6" s="13"/>
      <c r="H6" s="70"/>
      <c r="I6" s="9" t="s">
        <v>16</v>
      </c>
    </row>
    <row r="7" spans="1:9" ht="12.75">
      <c r="A7" s="72"/>
      <c r="B7" s="2"/>
      <c r="C7" s="20">
        <v>1</v>
      </c>
      <c r="D7" s="1">
        <v>2</v>
      </c>
      <c r="E7" s="2">
        <v>3</v>
      </c>
      <c r="F7" s="1">
        <v>4</v>
      </c>
      <c r="G7" s="3">
        <v>5</v>
      </c>
      <c r="H7" s="71">
        <v>6</v>
      </c>
      <c r="I7" s="6">
        <v>7</v>
      </c>
    </row>
    <row r="8" spans="1:9" ht="12.75">
      <c r="A8" s="72"/>
      <c r="B8" s="109"/>
      <c r="C8" s="18"/>
      <c r="D8" s="16"/>
      <c r="E8" s="16"/>
      <c r="F8" s="16"/>
      <c r="G8" s="16"/>
      <c r="H8" s="72"/>
      <c r="I8" s="19"/>
    </row>
    <row r="9" spans="1:11" s="22" customFormat="1" ht="12.75">
      <c r="A9" s="94" t="s">
        <v>20</v>
      </c>
      <c r="B9" s="110" t="s">
        <v>21</v>
      </c>
      <c r="C9" s="29">
        <f>SUM(D9:G9)</f>
        <v>107202716</v>
      </c>
      <c r="D9" s="28">
        <v>50615971</v>
      </c>
      <c r="E9" s="28">
        <v>17261027</v>
      </c>
      <c r="F9" s="28">
        <f>38094702-100000</f>
        <v>37994702</v>
      </c>
      <c r="G9" s="57">
        <f>110000+76000+120000+1025016</f>
        <v>1331016</v>
      </c>
      <c r="H9" s="73">
        <v>3500000</v>
      </c>
      <c r="I9" s="27">
        <f>SUM(C9+H9)</f>
        <v>110702716</v>
      </c>
      <c r="K9" s="158"/>
    </row>
    <row r="10" spans="1:9" ht="12.75">
      <c r="A10" s="92"/>
      <c r="B10" s="111"/>
      <c r="C10" s="33"/>
      <c r="D10" s="162"/>
      <c r="E10" s="163"/>
      <c r="F10" s="164"/>
      <c r="G10" s="163"/>
      <c r="H10" s="48"/>
      <c r="I10" s="30"/>
    </row>
    <row r="11" spans="1:9" ht="12.75">
      <c r="A11" s="72"/>
      <c r="B11" s="112"/>
      <c r="C11" s="80"/>
      <c r="D11" s="165"/>
      <c r="E11" s="166"/>
      <c r="F11" s="167"/>
      <c r="G11" s="166"/>
      <c r="H11" s="45"/>
      <c r="I11" s="46"/>
    </row>
    <row r="12" spans="1:9" ht="12.75">
      <c r="A12" s="97" t="s">
        <v>30</v>
      </c>
      <c r="B12" s="110" t="s">
        <v>31</v>
      </c>
      <c r="C12" s="82">
        <f>SUM(D12:G12)</f>
        <v>7214843</v>
      </c>
      <c r="D12" s="62">
        <f aca="true" t="shared" si="0" ref="D12:I12">D14+D15</f>
        <v>186920</v>
      </c>
      <c r="E12" s="62">
        <f t="shared" si="0"/>
        <v>62691</v>
      </c>
      <c r="F12" s="62">
        <f t="shared" si="0"/>
        <v>91712</v>
      </c>
      <c r="G12" s="74">
        <f t="shared" si="0"/>
        <v>6873520</v>
      </c>
      <c r="H12" s="161">
        <f t="shared" si="0"/>
        <v>0</v>
      </c>
      <c r="I12" s="62">
        <f t="shared" si="0"/>
        <v>7214843</v>
      </c>
    </row>
    <row r="13" spans="1:9" ht="12.75">
      <c r="A13" s="92" t="s">
        <v>18</v>
      </c>
      <c r="B13" s="113"/>
      <c r="C13" s="33"/>
      <c r="D13" s="180"/>
      <c r="E13" s="181"/>
      <c r="F13" s="181"/>
      <c r="G13" s="180"/>
      <c r="H13" s="49"/>
      <c r="I13" s="46"/>
    </row>
    <row r="14" spans="1:9" ht="25.5">
      <c r="A14" s="92" t="s">
        <v>28</v>
      </c>
      <c r="B14" s="114" t="s">
        <v>40</v>
      </c>
      <c r="C14" s="81">
        <f>SUM(D14:G14)</f>
        <v>7214843</v>
      </c>
      <c r="D14" s="182">
        <v>186920</v>
      </c>
      <c r="E14" s="183">
        <v>62691</v>
      </c>
      <c r="F14" s="183">
        <v>91712</v>
      </c>
      <c r="G14" s="184">
        <v>6873520</v>
      </c>
      <c r="H14" s="49"/>
      <c r="I14" s="34">
        <f>SUM(H14+C14)</f>
        <v>7214843</v>
      </c>
    </row>
    <row r="15" spans="1:11" s="21" customFormat="1" ht="25.5">
      <c r="A15" s="98" t="s">
        <v>32</v>
      </c>
      <c r="B15" s="115" t="s">
        <v>39</v>
      </c>
      <c r="C15" s="33">
        <f>SUM(D15:G15)</f>
        <v>0</v>
      </c>
      <c r="D15" s="43">
        <v>0</v>
      </c>
      <c r="E15" s="35">
        <v>0</v>
      </c>
      <c r="F15" s="36">
        <v>0</v>
      </c>
      <c r="G15" s="37">
        <v>0</v>
      </c>
      <c r="H15" s="38">
        <v>0</v>
      </c>
      <c r="I15" s="30">
        <f>F15+G15+H15</f>
        <v>0</v>
      </c>
      <c r="K15" s="58"/>
    </row>
    <row r="16" spans="1:9" ht="12.75">
      <c r="A16" s="99"/>
      <c r="B16" s="116"/>
      <c r="C16" s="83"/>
      <c r="D16" s="178"/>
      <c r="E16" s="179"/>
      <c r="F16" s="63"/>
      <c r="G16" s="64"/>
      <c r="H16" s="48"/>
      <c r="I16" s="42"/>
    </row>
    <row r="17" spans="1:9" ht="12.75">
      <c r="A17" s="99"/>
      <c r="B17" s="117"/>
      <c r="C17" s="84"/>
      <c r="D17" s="170"/>
      <c r="E17" s="171"/>
      <c r="F17" s="172"/>
      <c r="G17" s="171"/>
      <c r="H17" s="52"/>
      <c r="I17" s="50"/>
    </row>
    <row r="18" spans="1:9" ht="12.75">
      <c r="A18" s="100" t="s">
        <v>36</v>
      </c>
      <c r="B18" s="118" t="s">
        <v>33</v>
      </c>
      <c r="C18" s="85">
        <f>SUM(D18:G18)</f>
        <v>1217500</v>
      </c>
      <c r="D18" s="31">
        <v>0</v>
      </c>
      <c r="E18" s="32">
        <v>0</v>
      </c>
      <c r="F18" s="177">
        <v>0</v>
      </c>
      <c r="G18" s="58">
        <v>1217500</v>
      </c>
      <c r="H18" s="44">
        <v>0</v>
      </c>
      <c r="I18" s="27">
        <f>SUM(C18+H18)</f>
        <v>1217500</v>
      </c>
    </row>
    <row r="19" spans="1:9" ht="12.75">
      <c r="A19" s="101"/>
      <c r="B19" s="119"/>
      <c r="C19" s="86"/>
      <c r="D19" s="168"/>
      <c r="E19" s="173"/>
      <c r="F19" s="169"/>
      <c r="G19" s="173"/>
      <c r="H19" s="41"/>
      <c r="I19" s="40"/>
    </row>
    <row r="20" spans="1:9" ht="12.75">
      <c r="A20" s="102"/>
      <c r="B20" s="117"/>
      <c r="C20" s="84"/>
      <c r="D20" s="170"/>
      <c r="E20" s="171"/>
      <c r="F20" s="172"/>
      <c r="G20" s="171"/>
      <c r="H20" s="52"/>
      <c r="I20" s="50"/>
    </row>
    <row r="21" spans="1:9" ht="25.5">
      <c r="A21" s="103" t="s">
        <v>37</v>
      </c>
      <c r="B21" s="120" t="s">
        <v>42</v>
      </c>
      <c r="C21" s="87">
        <f>SUM(D21:G21)</f>
        <v>118820</v>
      </c>
      <c r="D21" s="65">
        <v>0</v>
      </c>
      <c r="E21" s="59">
        <v>0</v>
      </c>
      <c r="F21" s="175">
        <v>0</v>
      </c>
      <c r="G21" s="176">
        <v>118820</v>
      </c>
      <c r="H21" s="60">
        <v>0</v>
      </c>
      <c r="I21" s="61">
        <f>SUM(C21+H21)</f>
        <v>118820</v>
      </c>
    </row>
    <row r="22" spans="1:9" ht="12.75">
      <c r="A22" s="101"/>
      <c r="B22" s="119"/>
      <c r="C22" s="86"/>
      <c r="D22" s="168"/>
      <c r="E22" s="173"/>
      <c r="F22" s="169"/>
      <c r="G22" s="173"/>
      <c r="H22" s="41"/>
      <c r="I22" s="40"/>
    </row>
    <row r="23" spans="1:9" ht="12.75">
      <c r="A23" s="102"/>
      <c r="B23" s="117"/>
      <c r="C23" s="84"/>
      <c r="D23" s="170"/>
      <c r="E23" s="171"/>
      <c r="F23" s="172"/>
      <c r="G23" s="171"/>
      <c r="H23" s="52"/>
      <c r="I23" s="50"/>
    </row>
    <row r="24" spans="1:9" ht="12.75">
      <c r="A24" s="104" t="s">
        <v>38</v>
      </c>
      <c r="B24" s="110" t="s">
        <v>41</v>
      </c>
      <c r="C24" s="85">
        <f>SUM(D24:G24)</f>
        <v>100000</v>
      </c>
      <c r="D24" s="43">
        <v>0</v>
      </c>
      <c r="E24" s="35">
        <v>0</v>
      </c>
      <c r="F24" s="47">
        <v>100000</v>
      </c>
      <c r="G24" s="174">
        <v>0</v>
      </c>
      <c r="H24" s="73">
        <v>0</v>
      </c>
      <c r="I24" s="27">
        <f>SUM(C24+H24)</f>
        <v>100000</v>
      </c>
    </row>
    <row r="25" spans="1:9" ht="12.75">
      <c r="A25" s="101"/>
      <c r="B25" s="119"/>
      <c r="C25" s="86"/>
      <c r="D25" s="168"/>
      <c r="E25" s="173"/>
      <c r="F25" s="169"/>
      <c r="G25" s="173"/>
      <c r="H25" s="41"/>
      <c r="I25" s="40"/>
    </row>
    <row r="26" spans="1:9" ht="12.75">
      <c r="A26" s="117"/>
      <c r="B26" s="151"/>
      <c r="C26" s="152"/>
      <c r="D26" s="153"/>
      <c r="E26" s="51"/>
      <c r="F26" s="51"/>
      <c r="G26" s="154"/>
      <c r="H26" s="50"/>
      <c r="I26" s="155"/>
    </row>
    <row r="27" spans="1:9" s="22" customFormat="1" ht="12.75">
      <c r="A27" s="89"/>
      <c r="B27" s="121" t="s">
        <v>44</v>
      </c>
      <c r="C27" s="66">
        <f aca="true" t="shared" si="1" ref="C27:I27">SUM(C24+C21+C18+C12+C9)</f>
        <v>115853879</v>
      </c>
      <c r="D27" s="66">
        <f t="shared" si="1"/>
        <v>50802891</v>
      </c>
      <c r="E27" s="54">
        <f t="shared" si="1"/>
        <v>17323718</v>
      </c>
      <c r="F27" s="54">
        <f t="shared" si="1"/>
        <v>38186414</v>
      </c>
      <c r="G27" s="54">
        <f t="shared" si="1"/>
        <v>9540856</v>
      </c>
      <c r="H27" s="75">
        <f t="shared" si="1"/>
        <v>3500000</v>
      </c>
      <c r="I27" s="54">
        <f t="shared" si="1"/>
        <v>119353879</v>
      </c>
    </row>
    <row r="28" spans="1:9" ht="9.75" customHeight="1" thickBot="1">
      <c r="A28" s="90"/>
      <c r="B28" s="123"/>
      <c r="C28" s="88"/>
      <c r="D28" s="55"/>
      <c r="E28" s="156"/>
      <c r="F28" s="156"/>
      <c r="G28" s="55"/>
      <c r="H28" s="76"/>
      <c r="I28" s="56"/>
    </row>
    <row r="29" spans="3:9" s="8" customFormat="1" ht="12.75">
      <c r="C29" s="159"/>
      <c r="D29" s="159"/>
      <c r="E29" s="159"/>
      <c r="F29" s="159"/>
      <c r="G29" s="159"/>
      <c r="H29" s="159"/>
      <c r="I29" s="159"/>
    </row>
    <row r="30" spans="3:9" s="8" customFormat="1" ht="12.75">
      <c r="C30" s="160"/>
      <c r="D30" s="159"/>
      <c r="E30" s="159"/>
      <c r="F30" s="159"/>
      <c r="G30" s="159"/>
      <c r="H30" s="159"/>
      <c r="I30" s="160"/>
    </row>
    <row r="31" spans="3:9" s="8" customFormat="1" ht="12.75">
      <c r="C31" s="160"/>
      <c r="D31" s="159"/>
      <c r="E31" s="159"/>
      <c r="F31" s="160"/>
      <c r="G31" s="160"/>
      <c r="H31" s="159"/>
      <c r="I31" s="160"/>
    </row>
    <row r="32" spans="3:9" s="8" customFormat="1" ht="12.75">
      <c r="C32" s="160"/>
      <c r="D32" s="159"/>
      <c r="E32" s="159"/>
      <c r="F32" s="160"/>
      <c r="G32" s="159"/>
      <c r="H32" s="159"/>
      <c r="I32" s="159"/>
    </row>
    <row r="33" s="8" customFormat="1" ht="12.75"/>
    <row r="34" s="8" customFormat="1" ht="12.75">
      <c r="C34" s="157"/>
    </row>
    <row r="35" s="8" customFormat="1" ht="12.75"/>
    <row r="36" s="8" customFormat="1" ht="12.75"/>
    <row r="37" s="8" customFormat="1" ht="12.75">
      <c r="C37" s="157"/>
    </row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</sheetData>
  <sheetProtection/>
  <printOptions horizontalCentered="1"/>
  <pageMargins left="0.7874015748031497" right="0.6692913385826772" top="0.984251968503937" bottom="0.6692913385826772" header="0.3937007874015748" footer="0.5118110236220472"/>
  <pageSetup fitToHeight="1" fitToWidth="1" horizontalDpi="600" verticalDpi="600" orientation="landscape" paperSize="9" scale="90" r:id="rId1"/>
  <headerFooter alignWithMargins="0">
    <oddHeader>&amp;C&amp;"Times New Roman CE,Tučné"&amp;12Rozpis upraveného  rozpočtu výdavkov kapitoly MZVaEZ SR na rok 2018
 podľa funkčnej klasifikácie - triedy
 (v EUR)&amp;RTabuľka č.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">
      <selection activeCell="G32" sqref="G32"/>
    </sheetView>
  </sheetViews>
  <sheetFormatPr defaultColWidth="9.00390625" defaultRowHeight="12.75"/>
  <cols>
    <col min="2" max="2" width="16.75390625" style="0" customWidth="1"/>
    <col min="3" max="3" width="27.00390625" style="0" customWidth="1"/>
    <col min="4" max="4" width="15.375" style="0" customWidth="1"/>
    <col min="6" max="6" width="12.625" style="0" customWidth="1"/>
  </cols>
  <sheetData>
    <row r="1" ht="13.5" thickBot="1"/>
    <row r="2" spans="2:4" ht="13.5" thickBot="1">
      <c r="B2" s="124" t="s">
        <v>17</v>
      </c>
      <c r="C2" s="125" t="s">
        <v>0</v>
      </c>
      <c r="D2" s="128" t="s">
        <v>34</v>
      </c>
    </row>
    <row r="3" spans="2:4" ht="12.75">
      <c r="B3" s="129"/>
      <c r="C3" s="130"/>
      <c r="D3" s="148"/>
    </row>
    <row r="4" spans="2:4" ht="12.75">
      <c r="B4" s="94" t="s">
        <v>20</v>
      </c>
      <c r="C4" s="126" t="s">
        <v>21</v>
      </c>
      <c r="D4" s="27">
        <f>D6+D8+D10</f>
        <v>0</v>
      </c>
    </row>
    <row r="5" spans="2:4" ht="12.75">
      <c r="B5" s="92" t="s">
        <v>18</v>
      </c>
      <c r="C5" s="132"/>
      <c r="D5" s="30"/>
    </row>
    <row r="6" spans="2:4" ht="12.75">
      <c r="B6" s="72" t="s">
        <v>22</v>
      </c>
      <c r="C6" s="133" t="s">
        <v>25</v>
      </c>
      <c r="D6" s="39"/>
    </row>
    <row r="7" spans="2:4" ht="12.75">
      <c r="B7" s="95"/>
      <c r="C7" s="134"/>
      <c r="D7" s="42"/>
    </row>
    <row r="8" spans="2:4" ht="12.75">
      <c r="B8" s="72" t="s">
        <v>23</v>
      </c>
      <c r="C8" s="133" t="s">
        <v>24</v>
      </c>
      <c r="D8" s="39"/>
    </row>
    <row r="9" spans="2:4" ht="12.75">
      <c r="B9" s="70"/>
      <c r="C9" s="135"/>
      <c r="D9" s="34"/>
    </row>
    <row r="10" spans="2:4" ht="12.75">
      <c r="B10" s="72" t="s">
        <v>26</v>
      </c>
      <c r="C10" s="133" t="s">
        <v>27</v>
      </c>
      <c r="D10" s="39"/>
    </row>
    <row r="11" spans="2:4" ht="12.75">
      <c r="B11" s="96"/>
      <c r="C11" s="136"/>
      <c r="D11" s="40"/>
    </row>
    <row r="12" spans="2:4" ht="12.75">
      <c r="B12" s="72"/>
      <c r="C12" s="133"/>
      <c r="D12" s="46"/>
    </row>
    <row r="13" spans="2:4" ht="12.75">
      <c r="B13" s="97" t="s">
        <v>30</v>
      </c>
      <c r="C13" s="137" t="s">
        <v>31</v>
      </c>
      <c r="D13" s="27">
        <f>D15+D16</f>
        <v>0</v>
      </c>
    </row>
    <row r="14" spans="2:4" ht="12.75">
      <c r="B14" s="92" t="s">
        <v>18</v>
      </c>
      <c r="C14" s="138"/>
      <c r="D14" s="46"/>
    </row>
    <row r="15" spans="2:4" ht="38.25">
      <c r="B15" s="127" t="s">
        <v>28</v>
      </c>
      <c r="C15" s="131" t="s">
        <v>40</v>
      </c>
      <c r="D15" s="147"/>
    </row>
    <row r="16" spans="2:4" ht="38.25">
      <c r="B16" s="127" t="s">
        <v>32</v>
      </c>
      <c r="C16" s="139" t="s">
        <v>39</v>
      </c>
      <c r="D16" s="30"/>
    </row>
    <row r="17" spans="2:4" ht="12.75">
      <c r="B17" s="99"/>
      <c r="C17" s="140"/>
      <c r="D17" s="50"/>
    </row>
    <row r="18" spans="2:4" ht="12.75">
      <c r="B18" s="100" t="s">
        <v>36</v>
      </c>
      <c r="C18" s="141" t="s">
        <v>33</v>
      </c>
      <c r="D18" s="27"/>
    </row>
    <row r="19" spans="2:4" ht="12.75">
      <c r="B19" s="101"/>
      <c r="C19" s="142"/>
      <c r="D19" s="40"/>
    </row>
    <row r="20" spans="2:4" ht="12.75">
      <c r="B20" s="102"/>
      <c r="C20" s="140"/>
      <c r="D20" s="50"/>
    </row>
    <row r="21" spans="2:4" ht="25.5">
      <c r="B21" s="103" t="s">
        <v>37</v>
      </c>
      <c r="C21" s="143" t="s">
        <v>42</v>
      </c>
      <c r="D21" s="61"/>
    </row>
    <row r="22" spans="2:4" ht="12.75">
      <c r="B22" s="101"/>
      <c r="C22" s="142"/>
      <c r="D22" s="40"/>
    </row>
    <row r="23" spans="2:4" ht="12.75">
      <c r="B23" s="102"/>
      <c r="C23" s="140"/>
      <c r="D23" s="50"/>
    </row>
    <row r="24" spans="2:4" ht="12.75">
      <c r="B24" s="104" t="s">
        <v>38</v>
      </c>
      <c r="C24" s="137" t="s">
        <v>41</v>
      </c>
      <c r="D24" s="27"/>
    </row>
    <row r="25" spans="2:4" ht="12.75">
      <c r="B25" s="101"/>
      <c r="C25" s="142"/>
      <c r="D25" s="40"/>
    </row>
    <row r="26" spans="2:4" ht="12.75">
      <c r="B26" s="149"/>
      <c r="C26" s="150"/>
      <c r="D26" s="42"/>
    </row>
    <row r="27" spans="2:4" ht="12.75">
      <c r="B27" s="105"/>
      <c r="C27" s="144"/>
      <c r="D27" s="53"/>
    </row>
    <row r="28" spans="2:4" ht="12.75">
      <c r="B28" s="89"/>
      <c r="C28" s="145" t="s">
        <v>29</v>
      </c>
      <c r="D28" s="54">
        <f>D4+D13+D18+D21+D24</f>
        <v>0</v>
      </c>
    </row>
    <row r="29" spans="2:6" ht="13.5" thickBot="1">
      <c r="B29" s="90"/>
      <c r="C29" s="146"/>
      <c r="D29" s="56"/>
      <c r="F29" t="s">
        <v>43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MZV SR</dc:creator>
  <cp:keywords/>
  <dc:description/>
  <cp:lastModifiedBy>Petra TVRDOŇOVÁ</cp:lastModifiedBy>
  <cp:lastPrinted>2015-02-04T07:22:16Z</cp:lastPrinted>
  <dcterms:created xsi:type="dcterms:W3CDTF">1998-02-25T11:35:44Z</dcterms:created>
  <dcterms:modified xsi:type="dcterms:W3CDTF">2018-02-07T11:57:45Z</dcterms:modified>
  <cp:category/>
  <cp:version/>
  <cp:contentType/>
  <cp:contentStatus/>
</cp:coreProperties>
</file>